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olgármester\Desktop\2026\Iskola\"/>
    </mc:Choice>
  </mc:AlternateContent>
  <xr:revisionPtr revIDLastSave="0" documentId="8_{67207D6A-CB23-40E8-8521-B1FB06E5C9A7}" xr6:coauthVersionLast="47" xr6:coauthVersionMax="47" xr10:uidLastSave="{00000000-0000-0000-0000-000000000000}"/>
  <bookViews>
    <workbookView xWindow="-110" yWindow="-110" windowWidth="19420" windowHeight="10300" tabRatio="922" xr2:uid="{00000000-000D-0000-FFFF-FFFF00000000}"/>
  </bookViews>
  <sheets>
    <sheet name="Fedlap" sheetId="17" r:id="rId1"/>
    <sheet name="Kerítés felújítási munkálatok" sheetId="18" r:id="rId2"/>
  </sheets>
  <definedNames>
    <definedName name="_xlnm.Print_Area" localSheetId="0">Fedlap!$A$1:$F$31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5" i="18" l="1"/>
  <c r="G25" i="18"/>
  <c r="H27" i="18" l="1"/>
  <c r="G27" i="18"/>
  <c r="H26" i="18"/>
  <c r="G26" i="18"/>
  <c r="H24" i="18"/>
  <c r="G24" i="18"/>
  <c r="H23" i="18"/>
  <c r="G23" i="18"/>
  <c r="H22" i="18"/>
  <c r="G22" i="18"/>
  <c r="H21" i="18"/>
  <c r="G21" i="18"/>
  <c r="H20" i="18"/>
  <c r="G20" i="18"/>
  <c r="H19" i="18"/>
  <c r="G19" i="18"/>
  <c r="H18" i="18"/>
  <c r="G18" i="18"/>
  <c r="H17" i="18"/>
  <c r="G17" i="18"/>
  <c r="H16" i="18"/>
  <c r="G16" i="18"/>
  <c r="H15" i="18"/>
  <c r="G15" i="18"/>
  <c r="H14" i="18"/>
  <c r="G14" i="18"/>
  <c r="H13" i="18"/>
  <c r="G13" i="18"/>
  <c r="H12" i="18"/>
  <c r="G12" i="18"/>
  <c r="H11" i="18"/>
  <c r="G11" i="18"/>
  <c r="H10" i="18"/>
  <c r="G10" i="18"/>
  <c r="H9" i="18"/>
  <c r="G9" i="18"/>
  <c r="H8" i="18"/>
  <c r="G8" i="18"/>
  <c r="H7" i="18"/>
  <c r="G7" i="18"/>
  <c r="H6" i="18"/>
  <c r="G6" i="18"/>
  <c r="H5" i="18"/>
  <c r="G5" i="18"/>
  <c r="H4" i="18"/>
  <c r="G4" i="18"/>
  <c r="H3" i="18"/>
  <c r="G3" i="18"/>
  <c r="H2" i="18"/>
  <c r="G2" i="18"/>
  <c r="G28" i="18" l="1"/>
  <c r="D18" i="17" s="1"/>
  <c r="D19" i="17" s="1"/>
  <c r="H28" i="18"/>
  <c r="E18" i="17" s="1"/>
  <c r="E19" i="17" s="1"/>
  <c r="D20" i="17" l="1"/>
  <c r="D21" i="17" s="1"/>
  <c r="D22" i="17" s="1"/>
  <c r="H31" i="18"/>
</calcChain>
</file>

<file path=xl/sharedStrings.xml><?xml version="1.0" encoding="utf-8"?>
<sst xmlns="http://schemas.openxmlformats.org/spreadsheetml/2006/main" count="119" uniqueCount="101">
  <si>
    <t>Ssz.</t>
  </si>
  <si>
    <t>Tétel szövege</t>
  </si>
  <si>
    <t>Egység</t>
  </si>
  <si>
    <t>Anyag egységár</t>
  </si>
  <si>
    <t>Anyag összesen</t>
  </si>
  <si>
    <t>m2</t>
  </si>
  <si>
    <t>Munkanem összesen:</t>
  </si>
  <si>
    <t>db</t>
  </si>
  <si>
    <t>m3</t>
  </si>
  <si>
    <t>Anyag és munkadíj összesen nettó:</t>
  </si>
  <si>
    <t>Árajánlat érvényessége:</t>
  </si>
  <si>
    <t>Vállalási határidő (szerződéskötés esetén, szerződéskötéstől számítva):</t>
  </si>
  <si>
    <t>Aláírás+bélyegző</t>
  </si>
  <si>
    <t>Árajánlatkérő:</t>
  </si>
  <si>
    <t>Árajánlatkérő képviselője:</t>
  </si>
  <si>
    <t>Árajánlatot adó cég neve:</t>
  </si>
  <si>
    <t>Árajánlatot adó cég címe:</t>
  </si>
  <si>
    <t>Cég képviselője:</t>
  </si>
  <si>
    <t>Cég adószáma:</t>
  </si>
  <si>
    <t>Mennyiség</t>
  </si>
  <si>
    <t>Munkavégzés címe:</t>
  </si>
  <si>
    <t>Telefonszám:</t>
  </si>
  <si>
    <t>e-mail: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</si>
  <si>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</si>
  <si>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</si>
  <si>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</si>
  <si>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</si>
  <si>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</si>
  <si>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</si>
  <si>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</si>
  <si>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</si>
  <si>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</si>
  <si>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</si>
  <si>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</si>
  <si>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fm</t>
  </si>
  <si>
    <t>t</t>
  </si>
  <si>
    <t>Építési törmelékek lazulással kalkulva, építési hulladékok kezelése, elszállítása, lerakóhelyi díjjal, hulladékgazdálkodási átvételi elismervénnyel</t>
  </si>
  <si>
    <t>13.</t>
  </si>
  <si>
    <t>14.</t>
  </si>
  <si>
    <t>15.</t>
  </si>
  <si>
    <t>16.</t>
  </si>
  <si>
    <t>klt</t>
  </si>
  <si>
    <t>hó</t>
  </si>
  <si>
    <t>Cégjegyzékszám:</t>
  </si>
  <si>
    <t>Mobil kordon telepítése külső - belső oldalon, az építkezés ideje alatt, a járda elkerítésére, balesetek elkerülése érdekében</t>
  </si>
  <si>
    <t>17.</t>
  </si>
  <si>
    <t>18.</t>
  </si>
  <si>
    <t>Kerítés fedlapjainak elbontása kézi erővel, törmelék későbbi elszállítása miatt a belső udvarra deponálva</t>
  </si>
  <si>
    <t>19.</t>
  </si>
  <si>
    <t>20.</t>
  </si>
  <si>
    <t>Pillérek és a kerítés köveinek elbontása kézi erővel, rakodása, a jelenlegi sorminta alapján, a könnyebb visszaépítés érdekében,a kövek tisztítása ipari homokszórással történik</t>
  </si>
  <si>
    <t>Munkadíj egységre</t>
  </si>
  <si>
    <t>Munkadíj összesen</t>
  </si>
  <si>
    <t xml:space="preserve">Megrendelő által biztosított tételek: </t>
  </si>
  <si>
    <t>- Víz, és áramvételi lehetőség</t>
  </si>
  <si>
    <t>Levésett ragasztó, vakolat, betontörmelék kihordása, konténerbe termelése kézi erővel</t>
  </si>
  <si>
    <t>Pillérek kiöntése 0,5 méter magasságonként, mixerbeton használatával, betonpumpa adagolással, C20/25 XC1 16 F2 betonminőséggel, folyamatos vibrálással</t>
  </si>
  <si>
    <t>Újraépített kő kerítés impregnálása, két rétegben, Mapei ANTIPLUVIOL használatával, két rétegben felhordott színtelen kő impregnáló</t>
  </si>
  <si>
    <t>Új kovácsolt elemközök és kapuk telepítése</t>
  </si>
  <si>
    <t>ktg</t>
  </si>
  <si>
    <t>Új kétszárnyú kiskapu gyártása, a régivel megeggyező méretben,(1770mmx1720mm) 40x40 mángolt zártszelvénykeret, 8-10cm-ként heggesztett 10mm-es négyzetvas elemekkel, kovácsolt díszek heggesztésével, kilinccsel, zárral</t>
  </si>
  <si>
    <t>Új kétszárnyú nagykapu gyártása, a régivel megeggyező méretben,(4460mmx1720mm) 40x40 mángolt zártszelvénykeret, 8-10cm-ként heggesztett 10mm-es négyzetvas elemekkel, kovácsolt díszek heggesztésével, kilinccsel, zárral, biztonsági retesszel</t>
  </si>
  <si>
    <t>21.</t>
  </si>
  <si>
    <t>22.</t>
  </si>
  <si>
    <t>Kerítéskő elemeinek újrafalazása, Cemix Rockfix előrekevert kőfalazó használatával, minimum 1cm, maximum 2 cm-es fugahasználatot követve</t>
  </si>
  <si>
    <t>Kerítéselemek felületkezelése, porfestése, RAL 9011-es grafitfekete színre, ki és be szállítással</t>
  </si>
  <si>
    <t>Mobil WC telepítése , karbantartása az építkezés teljes ideje alatt</t>
  </si>
  <si>
    <t>A kerítés pillérek, töltő betonjának szétvésése gépi erővel-kisegítő kézi erővel, deponálása az udvaron kiépített részre, későbbi elszállítással</t>
  </si>
  <si>
    <t>Új kerítés közök gyártása, 4m szélességgel  és 1,8m magassággal, 40x40 mángolt zártszelvénykeret, 8-10cm-ként heggesztett 10mm-es négyzetvas elemekkel, kovácsolt díszek heggesztésével, oldalanként alul-felül, és  1/3-os szakaszban alsó rögzítéssel a stabilitás megőrzésért</t>
  </si>
  <si>
    <t>Meglévő bejárati kis és -nagykapu homokfúvása, alapozása, zsanérok, kilincsek cseréje, új kovácsolt jellegű elemekre</t>
  </si>
  <si>
    <t>Kerítéskövek méretre szeletelése, antikolása, hiányzó és sérült kövek legyártása méretre</t>
  </si>
  <si>
    <t>12.</t>
  </si>
  <si>
    <t>Régi acél kerítéselemek bontása, darabolása, deponálása az udvaron, későbbi elszállítása lerakótelepre</t>
  </si>
  <si>
    <t>Kész pillérek tetejére fedlapok gyártása, 50cm széles és 4cm magas,  a helyszínen bevágott vízorr kialakítással.</t>
  </si>
  <si>
    <t xml:space="preserve">Az alapozás megerősítése, 20 cm magas, vasalt sávalap öntése C20/25 XC1 16 F2 betonminőségben, az előző sávalap betonba ragasztott (kétkomponensű vegyidűbel használatával),50 cm-ként ¤14 es függőleges hosszvasalatokkal a teljes magasságban, </t>
  </si>
  <si>
    <t>Kerítést kitöltő beton vasalásának elkészítése, az alapozás megerősítésénél, az alapban elhelyezett ¤14-es  függőleges vasalatokhoz ¤8-as 15x15-ös osztású térháló kötése (ide kalkulálva az alapvasalat is)</t>
  </si>
  <si>
    <t>23.</t>
  </si>
  <si>
    <t>24.</t>
  </si>
  <si>
    <t>Iskolai hírdető tábla kialakítása a gyalogos bejárati kapu melletti pillérben, zárható kivitelben a mellékelt kiviteli tervrajz szerint.</t>
  </si>
  <si>
    <t>Kiskapu pilléren nagy hatótávolságú (max.150m), IP44-es vízállóságú, vezeték nélküli csengő telepítése, 2db beltéri egységgel, amit akár külön helységekben is lehet telepíteni</t>
  </si>
  <si>
    <t>Kelt.:</t>
  </si>
  <si>
    <t>25.</t>
  </si>
  <si>
    <t>Költségvetés főösszesítő</t>
  </si>
  <si>
    <t>Megnevezés</t>
  </si>
  <si>
    <t>Anyagköltség</t>
  </si>
  <si>
    <t>Díjköltség</t>
  </si>
  <si>
    <t>1. Építmény közvetlen költségei</t>
  </si>
  <si>
    <t>1.1 Közvetlen önköltség összesen</t>
  </si>
  <si>
    <t>2.1 ÁFA vetítési alap</t>
  </si>
  <si>
    <t>2.2 Áfa</t>
  </si>
  <si>
    <t>3.  A munka teljes ára</t>
  </si>
  <si>
    <t>Építési anyagok helyszínre szállítása és a kövek műhelybe szállítása megmunkálásra, kijelölt területre, zsákos anyagok vízmentes helységbe rakodása, kézi erővel, emelet kalkulálása nélkül.</t>
  </si>
  <si>
    <t>Elektromos berendezések, valamint a kiépített villamos hálózat felülvizsgálata, érintésvédelmi felülvizsgálata</t>
  </si>
  <si>
    <t>26.</t>
  </si>
  <si>
    <t>Elektromos betáp kiépítése a hirdető táblának, SYMALEN védőcsövezéssel,térkő bontással/helyreállítással, beton véséssel/javítással, nyomvonal ásással, majd belső falon, falonkívüli szerelvénydobozban elvezetve a kötési pontig. (Távolság kb. 20 méter)</t>
  </si>
  <si>
    <t>Cseh Péter Általános Iskola - Szokolya, Lévai u 10.</t>
  </si>
  <si>
    <t>Némethné Pintér Csilla - polgármester</t>
  </si>
  <si>
    <t>Szokolya Község Önkormányzata</t>
  </si>
  <si>
    <t>Árajánlatkérő címe/adószáma:</t>
  </si>
  <si>
    <t>2624 Szokolya Fő út 83.  adószám:15441252-2-13</t>
  </si>
  <si>
    <t xml:space="preserve"> Árajánlat a szokolyai Cseh Péter Általános Iskola bajdázói pattintottkő kerítésének teljes felújítása, helyreállítása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</si>
</sst>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#,##0\ [$Ft-40E]"/>
  </numFmts>
  <fonts count="35" x14ac:knownFonts="1">
    <font>
      <sz val="12"/>
      <color theme="1"/>
      <name val="Tw Cen MT Condensed Extra Bold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Tw Cen MT Condensed"/>
      <family val="2"/>
      <charset val="238"/>
    </font>
    <font>
      <sz val="11"/>
      <color theme="1"/>
      <name val="Tw Cen MT Condensed"/>
      <family val="2"/>
      <charset val="238"/>
    </font>
    <font>
      <b/>
      <sz val="10"/>
      <color theme="1"/>
      <name val="Tw Cen MT Condensed"/>
      <family val="2"/>
      <charset val="238"/>
    </font>
    <font>
      <b/>
      <i/>
      <u/>
      <sz val="12"/>
      <color rgb="FFFF0000"/>
      <name val="Tw Cen MT Condensed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u/>
      <sz val="12"/>
      <color theme="10"/>
      <name val="Tw Cen MT Condensed Extra Bold"/>
      <family val="2"/>
      <charset val="238"/>
    </font>
    <font>
      <sz val="8"/>
      <name val="Tw Cen MT Condensed Extra Bold"/>
      <family val="2"/>
      <charset val="238"/>
    </font>
    <font>
      <sz val="10"/>
      <color theme="1"/>
      <name val="Tw Cen MT Condensed"/>
      <family val="2"/>
      <charset val="238"/>
    </font>
    <font>
      <sz val="11"/>
      <color theme="1"/>
      <name val="Calibri"/>
      <family val="2"/>
      <charset val="238"/>
    </font>
    <font>
      <u/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4" fillId="0" borderId="0" applyNumberFormat="0" applyFill="0" applyBorder="0" applyAlignment="0" applyProtection="0"/>
  </cellStyleXfs>
  <cellXfs count="110">
    <xf numFmtId="0" fontId="0" fillId="0" borderId="0" xfId="0"/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3" fontId="15" fillId="0" borderId="0" xfId="0" applyNumberFormat="1" applyFont="1" applyAlignment="1">
      <alignment horizontal="right" vertical="top" wrapText="1"/>
    </xf>
    <xf numFmtId="0" fontId="17" fillId="0" borderId="0" xfId="0" applyFont="1" applyAlignment="1">
      <alignment vertical="top" wrapText="1"/>
    </xf>
    <xf numFmtId="0" fontId="13" fillId="0" borderId="0" xfId="0" applyFont="1" applyAlignment="1">
      <alignment vertical="top" wrapText="1"/>
    </xf>
    <xf numFmtId="3" fontId="13" fillId="0" borderId="0" xfId="0" applyNumberFormat="1" applyFont="1" applyAlignment="1">
      <alignment horizontal="right" vertical="top" wrapText="1"/>
    </xf>
    <xf numFmtId="164" fontId="13" fillId="0" borderId="0" xfId="0" applyNumberFormat="1" applyFont="1" applyAlignment="1">
      <alignment horizontal="right" vertical="top" wrapText="1"/>
    </xf>
    <xf numFmtId="164" fontId="18" fillId="0" borderId="0" xfId="0" applyNumberFormat="1" applyFont="1" applyAlignment="1">
      <alignment horizontal="right" vertical="top" wrapText="1"/>
    </xf>
    <xf numFmtId="0" fontId="20" fillId="0" borderId="0" xfId="0" applyFont="1" applyAlignment="1">
      <alignment vertical="top" wrapText="1"/>
    </xf>
    <xf numFmtId="164" fontId="19" fillId="0" borderId="1" xfId="0" applyNumberFormat="1" applyFont="1" applyBorder="1" applyAlignment="1">
      <alignment horizontal="right" vertical="top" wrapText="1"/>
    </xf>
    <xf numFmtId="164" fontId="13" fillId="0" borderId="0" xfId="0" applyNumberFormat="1" applyFont="1" applyAlignment="1">
      <alignment vertical="top" wrapText="1"/>
    </xf>
    <xf numFmtId="164" fontId="19" fillId="0" borderId="0" xfId="0" applyNumberFormat="1" applyFont="1" applyAlignment="1">
      <alignment horizontal="right" vertical="top" wrapText="1"/>
    </xf>
    <xf numFmtId="0" fontId="23" fillId="0" borderId="0" xfId="0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6" fillId="0" borderId="0" xfId="0" applyFont="1" applyAlignment="1">
      <alignment vertical="top" wrapText="1"/>
    </xf>
    <xf numFmtId="2" fontId="18" fillId="0" borderId="0" xfId="0" applyNumberFormat="1" applyFont="1" applyAlignment="1">
      <alignment horizontal="right" vertical="top" wrapText="1"/>
    </xf>
    <xf numFmtId="2" fontId="13" fillId="0" borderId="0" xfId="0" applyNumberFormat="1" applyFont="1" applyAlignment="1">
      <alignment vertical="top" wrapText="1"/>
    </xf>
    <xf numFmtId="2" fontId="15" fillId="0" borderId="0" xfId="0" applyNumberFormat="1" applyFont="1" applyAlignment="1">
      <alignment vertical="top" wrapText="1"/>
    </xf>
    <xf numFmtId="2" fontId="14" fillId="0" borderId="0" xfId="0" applyNumberFormat="1" applyFont="1" applyAlignment="1">
      <alignment horizontal="right" vertical="top" wrapText="1"/>
    </xf>
    <xf numFmtId="2" fontId="23" fillId="0" borderId="0" xfId="0" applyNumberFormat="1" applyFont="1" applyAlignment="1">
      <alignment vertical="top" wrapText="1"/>
    </xf>
    <xf numFmtId="0" fontId="23" fillId="0" borderId="0" xfId="0" applyFont="1" applyAlignment="1">
      <alignment vertical="top" wrapText="1"/>
    </xf>
    <xf numFmtId="3" fontId="15" fillId="0" borderId="0" xfId="0" applyNumberFormat="1" applyFont="1" applyAlignment="1">
      <alignment horizontal="center" vertical="top" wrapText="1"/>
    </xf>
    <xf numFmtId="3" fontId="18" fillId="0" borderId="0" xfId="0" applyNumberFormat="1" applyFont="1" applyAlignment="1">
      <alignment horizontal="center" vertical="top"/>
    </xf>
    <xf numFmtId="164" fontId="11" fillId="0" borderId="0" xfId="0" applyNumberFormat="1" applyFont="1" applyAlignment="1">
      <alignment horizontal="right" vertical="top" wrapText="1"/>
    </xf>
    <xf numFmtId="164" fontId="23" fillId="0" borderId="0" xfId="0" applyNumberFormat="1" applyFont="1" applyAlignment="1">
      <alignment horizontal="center" vertical="top" wrapText="1"/>
    </xf>
    <xf numFmtId="164" fontId="15" fillId="0" borderId="0" xfId="0" applyNumberFormat="1" applyFont="1" applyAlignment="1">
      <alignment vertical="top" wrapText="1"/>
    </xf>
    <xf numFmtId="164" fontId="15" fillId="0" borderId="0" xfId="0" applyNumberFormat="1" applyFont="1" applyAlignment="1">
      <alignment horizontal="right" vertical="top" wrapText="1"/>
    </xf>
    <xf numFmtId="164" fontId="14" fillId="0" borderId="0" xfId="0" applyNumberFormat="1" applyFont="1" applyAlignment="1">
      <alignment horizontal="right" vertical="top" wrapText="1"/>
    </xf>
    <xf numFmtId="0" fontId="11" fillId="0" borderId="0" xfId="0" applyFont="1" applyAlignment="1">
      <alignment vertical="top" wrapText="1"/>
    </xf>
    <xf numFmtId="0" fontId="16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left" vertical="top" wrapText="1" indent="2"/>
    </xf>
    <xf numFmtId="164" fontId="10" fillId="0" borderId="0" xfId="0" applyNumberFormat="1" applyFont="1" applyAlignment="1">
      <alignment horizontal="right" vertical="top" wrapText="1"/>
    </xf>
    <xf numFmtId="164" fontId="18" fillId="0" borderId="3" xfId="0" applyNumberFormat="1" applyFont="1" applyBorder="1" applyAlignment="1">
      <alignment horizontal="right" vertical="top" wrapText="1"/>
    </xf>
    <xf numFmtId="164" fontId="18" fillId="0" borderId="4" xfId="0" applyNumberFormat="1" applyFont="1" applyBorder="1" applyAlignment="1">
      <alignment horizontal="right" vertical="top" wrapText="1"/>
    </xf>
    <xf numFmtId="164" fontId="13" fillId="0" borderId="4" xfId="0" applyNumberFormat="1" applyFont="1" applyBorder="1" applyAlignment="1">
      <alignment horizontal="right" vertical="top" wrapText="1"/>
    </xf>
    <xf numFmtId="164" fontId="18" fillId="0" borderId="5" xfId="0" applyNumberFormat="1" applyFont="1" applyBorder="1" applyAlignment="1">
      <alignment horizontal="right" vertical="top" wrapText="1"/>
    </xf>
    <xf numFmtId="0" fontId="13" fillId="0" borderId="4" xfId="0" applyFont="1" applyBorder="1" applyAlignment="1">
      <alignment vertical="top" wrapText="1"/>
    </xf>
    <xf numFmtId="2" fontId="18" fillId="0" borderId="4" xfId="0" applyNumberFormat="1" applyFont="1" applyBorder="1" applyAlignment="1">
      <alignment horizontal="right" vertical="top" wrapText="1"/>
    </xf>
    <xf numFmtId="0" fontId="18" fillId="0" borderId="6" xfId="0" applyFont="1" applyBorder="1" applyAlignment="1">
      <alignment vertical="top" wrapText="1"/>
    </xf>
    <xf numFmtId="2" fontId="18" fillId="0" borderId="2" xfId="0" applyNumberFormat="1" applyFont="1" applyBorder="1" applyAlignment="1">
      <alignment horizontal="right" vertical="top" wrapText="1"/>
    </xf>
    <xf numFmtId="0" fontId="18" fillId="0" borderId="5" xfId="0" applyFont="1" applyBorder="1" applyAlignment="1">
      <alignment vertical="top" wrapText="1"/>
    </xf>
    <xf numFmtId="0" fontId="29" fillId="0" borderId="0" xfId="0" applyFont="1" applyAlignment="1">
      <alignment horizontal="left" vertical="top" wrapText="1"/>
    </xf>
    <xf numFmtId="0" fontId="21" fillId="2" borderId="6" xfId="0" applyFont="1" applyFill="1" applyBorder="1" applyAlignment="1">
      <alignment horizontal="center" vertical="center" wrapText="1"/>
    </xf>
    <xf numFmtId="164" fontId="21" fillId="2" borderId="3" xfId="0" applyNumberFormat="1" applyFont="1" applyFill="1" applyBorder="1" applyAlignment="1">
      <alignment horizontal="center" vertical="center" wrapText="1"/>
    </xf>
    <xf numFmtId="2" fontId="21" fillId="2" borderId="6" xfId="0" applyNumberFormat="1" applyFont="1" applyFill="1" applyBorder="1" applyAlignment="1">
      <alignment horizontal="center" vertical="center" wrapText="1"/>
    </xf>
    <xf numFmtId="3" fontId="21" fillId="2" borderId="6" xfId="0" applyNumberFormat="1" applyFont="1" applyFill="1" applyBorder="1" applyAlignment="1">
      <alignment horizontal="center" vertical="center" wrapText="1"/>
    </xf>
    <xf numFmtId="164" fontId="21" fillId="2" borderId="7" xfId="0" applyNumberFormat="1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 wrapText="1"/>
    </xf>
    <xf numFmtId="3" fontId="13" fillId="0" borderId="0" xfId="0" applyNumberFormat="1" applyFont="1" applyAlignment="1">
      <alignment horizontal="left" vertical="top" wrapText="1" indent="8"/>
    </xf>
    <xf numFmtId="164" fontId="13" fillId="0" borderId="0" xfId="0" applyNumberFormat="1" applyFont="1" applyAlignment="1">
      <alignment horizontal="left" vertical="top" wrapText="1" indent="8"/>
    </xf>
    <xf numFmtId="2" fontId="12" fillId="0" borderId="0" xfId="0" applyNumberFormat="1" applyFont="1" applyAlignment="1">
      <alignment horizontal="left" vertical="top" wrapText="1" indent="8"/>
    </xf>
    <xf numFmtId="3" fontId="18" fillId="0" borderId="0" xfId="0" applyNumberFormat="1" applyFont="1" applyAlignment="1">
      <alignment horizontal="left" vertical="top" wrapText="1" indent="8"/>
    </xf>
    <xf numFmtId="164" fontId="18" fillId="0" borderId="0" xfId="0" applyNumberFormat="1" applyFont="1" applyAlignment="1">
      <alignment horizontal="left" vertical="top" wrapText="1"/>
    </xf>
    <xf numFmtId="164" fontId="18" fillId="0" borderId="0" xfId="0" applyNumberFormat="1" applyFont="1" applyAlignment="1">
      <alignment horizontal="left" vertical="top" wrapText="1" indent="8"/>
    </xf>
    <xf numFmtId="164" fontId="10" fillId="0" borderId="0" xfId="0" applyNumberFormat="1" applyFont="1" applyAlignment="1">
      <alignment horizontal="left" wrapText="1" indent="4"/>
    </xf>
    <xf numFmtId="0" fontId="15" fillId="0" borderId="0" xfId="0" applyFont="1" applyAlignment="1">
      <alignment horizontal="left" wrapText="1" indent="4"/>
    </xf>
    <xf numFmtId="0" fontId="9" fillId="0" borderId="0" xfId="0" applyFont="1" applyAlignment="1">
      <alignment vertical="top" wrapText="1"/>
    </xf>
    <xf numFmtId="0" fontId="29" fillId="0" borderId="0" xfId="0" quotePrefix="1" applyFont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horizontal="center" vertical="top" wrapText="1"/>
    </xf>
    <xf numFmtId="0" fontId="21" fillId="2" borderId="6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3" fontId="18" fillId="0" borderId="0" xfId="0" applyNumberFormat="1" applyFont="1" applyAlignment="1">
      <alignment horizontal="center" vertical="top" wrapText="1"/>
    </xf>
    <xf numFmtId="3" fontId="18" fillId="0" borderId="0" xfId="0" applyNumberFormat="1" applyFont="1" applyAlignment="1">
      <alignment horizontal="left" vertical="top"/>
    </xf>
    <xf numFmtId="3" fontId="18" fillId="0" borderId="0" xfId="0" applyNumberFormat="1" applyFont="1" applyAlignment="1">
      <alignment horizontal="left" vertical="top" wrapText="1"/>
    </xf>
    <xf numFmtId="3" fontId="14" fillId="0" borderId="0" xfId="0" applyNumberFormat="1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3" fontId="11" fillId="0" borderId="0" xfId="0" applyNumberFormat="1" applyFont="1" applyAlignment="1">
      <alignment horizontal="left" vertical="top" wrapText="1" indent="2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3" fontId="5" fillId="0" borderId="0" xfId="0" applyNumberFormat="1" applyFont="1" applyAlignment="1">
      <alignment horizontal="left" vertical="top" wrapText="1" indent="2"/>
    </xf>
    <xf numFmtId="3" fontId="4" fillId="0" borderId="0" xfId="0" applyNumberFormat="1" applyFont="1" applyAlignment="1">
      <alignment horizontal="left" vertical="top" wrapText="1" indent="2"/>
    </xf>
    <xf numFmtId="0" fontId="31" fillId="0" borderId="0" xfId="0" applyFont="1" applyAlignment="1">
      <alignment vertical="top"/>
    </xf>
    <xf numFmtId="0" fontId="31" fillId="0" borderId="8" xfId="0" applyFont="1" applyBorder="1" applyAlignment="1">
      <alignment vertical="top"/>
    </xf>
    <xf numFmtId="165" fontId="31" fillId="0" borderId="8" xfId="0" applyNumberFormat="1" applyFont="1" applyBorder="1" applyAlignment="1">
      <alignment vertical="top"/>
    </xf>
    <xf numFmtId="10" fontId="31" fillId="0" borderId="8" xfId="0" applyNumberFormat="1" applyFont="1" applyBorder="1" applyAlignment="1">
      <alignment vertical="top"/>
    </xf>
    <xf numFmtId="0" fontId="32" fillId="0" borderId="0" xfId="0" applyFont="1" applyAlignment="1">
      <alignment vertical="top"/>
    </xf>
    <xf numFmtId="0" fontId="32" fillId="0" borderId="8" xfId="0" applyFont="1" applyBorder="1" applyAlignment="1">
      <alignment vertical="top"/>
    </xf>
    <xf numFmtId="0" fontId="31" fillId="0" borderId="1" xfId="0" applyFont="1" applyBorder="1" applyAlignment="1">
      <alignment vertical="top"/>
    </xf>
    <xf numFmtId="0" fontId="31" fillId="0" borderId="1" xfId="0" applyFont="1" applyBorder="1" applyAlignment="1">
      <alignment horizontal="right" vertical="top"/>
    </xf>
    <xf numFmtId="164" fontId="10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vertical="top" wrapText="1" indent="12"/>
    </xf>
    <xf numFmtId="0" fontId="19" fillId="0" borderId="0" xfId="0" applyFont="1" applyAlignment="1">
      <alignment horizontal="left" vertical="top" wrapText="1" indent="17"/>
    </xf>
    <xf numFmtId="0" fontId="18" fillId="0" borderId="0" xfId="0" applyFont="1" applyAlignment="1">
      <alignment vertical="top" wrapText="1"/>
    </xf>
    <xf numFmtId="3" fontId="18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3" fillId="0" borderId="0" xfId="0" applyFont="1" applyAlignment="1">
      <alignment horizontal="center" vertical="top" wrapText="1"/>
    </xf>
    <xf numFmtId="0" fontId="33" fillId="0" borderId="0" xfId="0" applyFont="1" applyAlignment="1">
      <alignment horizontal="center" vertical="top"/>
    </xf>
    <xf numFmtId="0" fontId="34" fillId="0" borderId="0" xfId="0" applyFont="1" applyAlignment="1">
      <alignment horizontal="center" vertical="top"/>
    </xf>
    <xf numFmtId="165" fontId="31" fillId="0" borderId="9" xfId="0" applyNumberFormat="1" applyFont="1" applyBorder="1" applyAlignment="1">
      <alignment horizontal="center" vertical="top"/>
    </xf>
    <xf numFmtId="165" fontId="31" fillId="0" borderId="8" xfId="0" applyNumberFormat="1" applyFont="1" applyBorder="1" applyAlignment="1">
      <alignment horizontal="center" vertical="top"/>
    </xf>
    <xf numFmtId="165" fontId="32" fillId="0" borderId="10" xfId="0" applyNumberFormat="1" applyFont="1" applyBorder="1" applyAlignment="1">
      <alignment horizontal="center" vertical="top"/>
    </xf>
    <xf numFmtId="0" fontId="19" fillId="0" borderId="0" xfId="0" applyFont="1" applyAlignment="1">
      <alignment horizontal="left" indent="16"/>
    </xf>
    <xf numFmtId="2" fontId="30" fillId="0" borderId="0" xfId="0" applyNumberFormat="1" applyFont="1" applyAlignment="1">
      <alignment horizontal="left" vertical="center" wrapText="1" indent="9"/>
    </xf>
    <xf numFmtId="3" fontId="10" fillId="0" borderId="0" xfId="0" applyNumberFormat="1" applyFont="1" applyAlignment="1">
      <alignment horizontal="left" vertical="top" wrapText="1"/>
    </xf>
    <xf numFmtId="0" fontId="19" fillId="0" borderId="0" xfId="0" applyFont="1" applyAlignment="1">
      <alignment horizontal="left" wrapText="1" indent="16"/>
    </xf>
    <xf numFmtId="0" fontId="19" fillId="0" borderId="0" xfId="0" applyFont="1" applyAlignment="1">
      <alignment horizontal="left" vertical="top" wrapText="1" indent="16"/>
    </xf>
    <xf numFmtId="164" fontId="13" fillId="0" borderId="9" xfId="0" applyNumberFormat="1" applyFont="1" applyBorder="1" applyAlignment="1">
      <alignment horizontal="center" vertical="top" wrapText="1"/>
    </xf>
    <xf numFmtId="0" fontId="10" fillId="0" borderId="0" xfId="0" applyFont="1" applyAlignment="1">
      <alignment horizontal="left" vertical="center" wrapText="1" indent="8"/>
    </xf>
    <xf numFmtId="0" fontId="28" fillId="0" borderId="0" xfId="1" applyFont="1" applyAlignment="1">
      <alignment horizontal="left" vertical="center" wrapText="1" indent="8"/>
    </xf>
    <xf numFmtId="2" fontId="12" fillId="0" borderId="0" xfId="0" quotePrefix="1" applyNumberFormat="1" applyFont="1" applyAlignment="1">
      <alignment horizontal="left" vertical="center" wrapText="1" indent="8"/>
    </xf>
    <xf numFmtId="0" fontId="27" fillId="0" borderId="0" xfId="1" applyFont="1" applyAlignment="1">
      <alignment horizontal="left" vertical="top" wrapText="1" indent="8"/>
    </xf>
    <xf numFmtId="14" fontId="18" fillId="0" borderId="0" xfId="0" applyNumberFormat="1" applyFont="1" applyAlignment="1">
      <alignment horizontal="center" vertical="center" wrapText="1"/>
    </xf>
    <xf numFmtId="3" fontId="18" fillId="0" borderId="0" xfId="0" applyNumberFormat="1" applyFont="1" applyAlignment="1">
      <alignment horizontal="center" vertical="top"/>
    </xf>
    <xf numFmtId="2" fontId="11" fillId="0" borderId="0" xfId="0" applyNumberFormat="1" applyFont="1" applyAlignment="1">
      <alignment horizontal="left" vertical="center" wrapText="1" indent="8"/>
    </xf>
    <xf numFmtId="3" fontId="1" fillId="0" borderId="0" xfId="0" applyNumberFormat="1" applyFont="1" applyAlignment="1">
      <alignment horizontal="left" vertical="top"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H56"/>
  <sheetViews>
    <sheetView tabSelected="1" showWhiteSpace="0" zoomScale="90" zoomScaleNormal="90" zoomScaleSheetLayoutView="40" zoomScalePageLayoutView="30" workbookViewId="0">
      <selection sqref="A1:F1"/>
    </sheetView>
  </sheetViews>
  <sheetFormatPr defaultColWidth="9" defaultRowHeight="14" x14ac:dyDescent="0.35"/>
  <cols>
    <col min="1" max="1" width="4.25" style="69" customWidth="1"/>
    <col min="2" max="2" width="62.08203125" style="2" customWidth="1"/>
    <col min="3" max="3" width="7.33203125" style="19" customWidth="1"/>
    <col min="4" max="4" width="10.75" style="2" customWidth="1"/>
    <col min="5" max="5" width="12.25" style="3" customWidth="1"/>
    <col min="6" max="6" width="15.33203125" style="27" customWidth="1"/>
    <col min="7" max="7" width="17.08203125" style="28" customWidth="1"/>
    <col min="8" max="8" width="19" style="28" customWidth="1"/>
    <col min="9" max="9" width="10.25" style="2" customWidth="1"/>
    <col min="10" max="10" width="7.08203125" style="2" customWidth="1"/>
    <col min="11" max="11" width="9" style="2" customWidth="1"/>
    <col min="12" max="12" width="7.75" style="2" customWidth="1"/>
    <col min="13" max="13" width="9.58203125" style="2" customWidth="1"/>
    <col min="14" max="14" width="12.08203125" style="2" customWidth="1"/>
    <col min="15" max="15" width="6.25" style="2" customWidth="1"/>
    <col min="16" max="16" width="13.33203125" style="2" customWidth="1"/>
    <col min="17" max="16384" width="9" style="2"/>
  </cols>
  <sheetData>
    <row r="1" spans="1:8" ht="18" customHeight="1" x14ac:dyDescent="0.35">
      <c r="A1" s="90" t="s">
        <v>100</v>
      </c>
      <c r="B1" s="90"/>
      <c r="C1" s="90"/>
      <c r="D1" s="90"/>
      <c r="E1" s="90"/>
      <c r="F1" s="90"/>
      <c r="G1" s="21"/>
      <c r="H1" s="21"/>
    </row>
    <row r="2" spans="1:8" ht="23.5" customHeight="1" x14ac:dyDescent="0.35">
      <c r="A2" s="13"/>
      <c r="B2" s="13"/>
      <c r="C2" s="20"/>
      <c r="D2" s="21"/>
      <c r="E2" s="21"/>
      <c r="F2" s="25"/>
      <c r="G2" s="25"/>
      <c r="H2" s="25"/>
    </row>
    <row r="3" spans="1:8" ht="32.5" customHeight="1" x14ac:dyDescent="0.35">
      <c r="A3" s="99" t="s">
        <v>15</v>
      </c>
      <c r="B3" s="99"/>
      <c r="C3" s="97"/>
      <c r="D3" s="97"/>
      <c r="E3" s="97"/>
      <c r="F3" s="97"/>
      <c r="G3" s="97"/>
      <c r="H3" s="8"/>
    </row>
    <row r="4" spans="1:8" ht="16.149999999999999" customHeight="1" x14ac:dyDescent="0.35">
      <c r="A4" s="100" t="s">
        <v>16</v>
      </c>
      <c r="B4" s="100"/>
      <c r="C4" s="102"/>
      <c r="D4" s="102"/>
      <c r="E4" s="102"/>
      <c r="F4" s="102"/>
      <c r="G4" s="102"/>
      <c r="H4" s="54"/>
    </row>
    <row r="5" spans="1:8" ht="16.149999999999999" customHeight="1" x14ac:dyDescent="0.35">
      <c r="A5" s="100" t="s">
        <v>17</v>
      </c>
      <c r="B5" s="100"/>
      <c r="C5" s="102"/>
      <c r="D5" s="102"/>
      <c r="E5" s="102"/>
      <c r="F5" s="102"/>
      <c r="G5" s="102"/>
      <c r="H5" s="54"/>
    </row>
    <row r="6" spans="1:8" ht="16.149999999999999" customHeight="1" x14ac:dyDescent="0.35">
      <c r="A6" s="100" t="s">
        <v>21</v>
      </c>
      <c r="B6" s="100"/>
      <c r="C6" s="104"/>
      <c r="D6" s="104"/>
      <c r="E6" s="104"/>
      <c r="F6" s="104"/>
      <c r="G6" s="104"/>
      <c r="H6" s="104"/>
    </row>
    <row r="7" spans="1:8" ht="16.149999999999999" customHeight="1" x14ac:dyDescent="0.35">
      <c r="A7" s="100" t="s">
        <v>22</v>
      </c>
      <c r="B7" s="100"/>
      <c r="C7" s="103"/>
      <c r="D7" s="103"/>
      <c r="E7" s="103"/>
      <c r="F7" s="103"/>
      <c r="G7" s="103"/>
      <c r="H7" s="103"/>
    </row>
    <row r="8" spans="1:8" ht="16.149999999999999" customHeight="1" x14ac:dyDescent="0.35">
      <c r="A8" s="100" t="s">
        <v>43</v>
      </c>
      <c r="B8" s="100"/>
      <c r="C8" s="105"/>
      <c r="D8" s="105"/>
      <c r="E8" s="105"/>
      <c r="F8" s="105"/>
      <c r="G8" s="105"/>
      <c r="H8" s="105"/>
    </row>
    <row r="9" spans="1:8" ht="16.149999999999999" customHeight="1" x14ac:dyDescent="0.35">
      <c r="A9" s="100" t="s">
        <v>18</v>
      </c>
      <c r="B9" s="100"/>
      <c r="C9" s="108"/>
      <c r="D9" s="108"/>
      <c r="E9" s="108"/>
      <c r="F9" s="108"/>
      <c r="G9" s="108"/>
      <c r="H9" s="108"/>
    </row>
    <row r="10" spans="1:8" ht="16.149999999999999" customHeight="1" x14ac:dyDescent="0.35">
      <c r="A10" s="84"/>
      <c r="B10" s="85"/>
      <c r="C10" s="51"/>
      <c r="D10" s="52"/>
      <c r="E10" s="49"/>
      <c r="F10" s="50"/>
      <c r="G10" s="8"/>
      <c r="H10" s="53"/>
    </row>
    <row r="11" spans="1:8" s="56" customFormat="1" ht="16.149999999999999" customHeight="1" x14ac:dyDescent="0.35">
      <c r="A11" s="96" t="s">
        <v>13</v>
      </c>
      <c r="B11" s="96"/>
      <c r="C11" s="109" t="s">
        <v>97</v>
      </c>
      <c r="D11" s="98"/>
      <c r="E11" s="98"/>
      <c r="F11" s="98"/>
      <c r="G11" s="83"/>
      <c r="H11" s="55"/>
    </row>
    <row r="12" spans="1:8" ht="16.149999999999999" customHeight="1" x14ac:dyDescent="0.35">
      <c r="A12" s="100" t="s">
        <v>98</v>
      </c>
      <c r="B12" s="100"/>
      <c r="C12" s="109" t="s">
        <v>99</v>
      </c>
      <c r="D12" s="98"/>
      <c r="E12" s="98"/>
      <c r="F12" s="98"/>
      <c r="G12" s="32"/>
      <c r="H12" s="32"/>
    </row>
    <row r="13" spans="1:8" ht="16.149999999999999" customHeight="1" x14ac:dyDescent="0.35">
      <c r="A13" s="100" t="s">
        <v>14</v>
      </c>
      <c r="B13" s="100"/>
      <c r="C13" s="109" t="s">
        <v>96</v>
      </c>
      <c r="D13" s="98"/>
      <c r="E13" s="98"/>
      <c r="F13" s="98"/>
      <c r="G13" s="98"/>
      <c r="H13" s="32"/>
    </row>
    <row r="14" spans="1:8" ht="16.149999999999999" customHeight="1" x14ac:dyDescent="0.35">
      <c r="A14" s="100" t="s">
        <v>20</v>
      </c>
      <c r="B14" s="100"/>
      <c r="C14" s="109" t="s">
        <v>95</v>
      </c>
      <c r="D14" s="98"/>
      <c r="E14" s="98"/>
      <c r="F14" s="98"/>
      <c r="G14" s="98"/>
      <c r="H14" s="32"/>
    </row>
    <row r="15" spans="1:8" ht="43.9" customHeight="1" x14ac:dyDescent="0.35">
      <c r="A15" s="62"/>
      <c r="B15" s="5"/>
      <c r="C15" s="16"/>
      <c r="D15" s="5"/>
      <c r="E15" s="6"/>
      <c r="F15" s="7"/>
      <c r="G15" s="8"/>
      <c r="H15" s="8"/>
    </row>
    <row r="16" spans="1:8" s="30" customFormat="1" ht="20.5" customHeight="1" x14ac:dyDescent="0.35">
      <c r="A16" s="75"/>
      <c r="B16" s="91" t="s">
        <v>82</v>
      </c>
      <c r="C16" s="92"/>
      <c r="D16" s="92"/>
      <c r="E16" s="92"/>
      <c r="F16" s="11"/>
      <c r="G16" s="11"/>
      <c r="H16" s="12"/>
    </row>
    <row r="17" spans="1:8" ht="21.65" customHeight="1" thickBot="1" x14ac:dyDescent="0.4">
      <c r="A17" s="75"/>
      <c r="B17" s="81" t="s">
        <v>83</v>
      </c>
      <c r="C17" s="81"/>
      <c r="D17" s="82" t="s">
        <v>84</v>
      </c>
      <c r="E17" s="82" t="s">
        <v>85</v>
      </c>
      <c r="F17" s="42"/>
      <c r="G17" s="42"/>
      <c r="H17" s="42"/>
    </row>
    <row r="18" spans="1:8" ht="39.65" customHeight="1" thickTop="1" x14ac:dyDescent="0.35">
      <c r="A18" s="75"/>
      <c r="B18" s="76" t="s">
        <v>86</v>
      </c>
      <c r="C18" s="76"/>
      <c r="D18" s="77">
        <f>'Kerítés felújítási munkálatok'!G28</f>
        <v>0</v>
      </c>
      <c r="E18" s="77">
        <f>'Kerítés felújítási munkálatok'!H28</f>
        <v>0</v>
      </c>
      <c r="F18" s="42"/>
      <c r="G18" s="42"/>
      <c r="H18" s="42"/>
    </row>
    <row r="19" spans="1:8" s="15" customFormat="1" ht="33" customHeight="1" x14ac:dyDescent="0.35">
      <c r="A19" s="75"/>
      <c r="B19" s="76" t="s">
        <v>87</v>
      </c>
      <c r="C19" s="76"/>
      <c r="D19" s="77">
        <f>D18</f>
        <v>0</v>
      </c>
      <c r="E19" s="77">
        <f>E18</f>
        <v>0</v>
      </c>
      <c r="F19" s="42"/>
      <c r="G19" s="42"/>
      <c r="H19" s="42"/>
    </row>
    <row r="20" spans="1:8" ht="36.65" customHeight="1" x14ac:dyDescent="0.35">
      <c r="A20" s="75"/>
      <c r="B20" s="75" t="s">
        <v>88</v>
      </c>
      <c r="C20" s="75"/>
      <c r="D20" s="93">
        <f>D19+E19</f>
        <v>0</v>
      </c>
      <c r="E20" s="93"/>
      <c r="F20" s="42"/>
      <c r="G20" s="42"/>
      <c r="H20" s="42"/>
    </row>
    <row r="21" spans="1:8" ht="37.9" customHeight="1" x14ac:dyDescent="0.35">
      <c r="A21" s="75"/>
      <c r="B21" s="76" t="s">
        <v>89</v>
      </c>
      <c r="C21" s="78">
        <v>0.27</v>
      </c>
      <c r="D21" s="94">
        <f>ROUND(D20*C21,0)</f>
        <v>0</v>
      </c>
      <c r="E21" s="94"/>
      <c r="F21" s="42"/>
      <c r="G21" s="42"/>
      <c r="H21" s="42"/>
    </row>
    <row r="22" spans="1:8" ht="21.65" customHeight="1" x14ac:dyDescent="0.35">
      <c r="A22" s="79"/>
      <c r="B22" s="80" t="s">
        <v>90</v>
      </c>
      <c r="C22" s="80"/>
      <c r="D22" s="95">
        <f>ROUND(D20+D21,0)</f>
        <v>0</v>
      </c>
      <c r="E22" s="95"/>
      <c r="F22" s="11"/>
      <c r="G22" s="11"/>
      <c r="H22" s="12"/>
    </row>
    <row r="23" spans="1:8" ht="23.5" customHeight="1" x14ac:dyDescent="0.35">
      <c r="A23" s="75"/>
      <c r="B23" s="75"/>
      <c r="C23" s="75"/>
      <c r="D23" s="75"/>
      <c r="E23" s="75"/>
      <c r="F23" s="11"/>
      <c r="G23" s="11"/>
      <c r="H23" s="12"/>
    </row>
    <row r="24" spans="1:8" ht="51.65" customHeight="1" x14ac:dyDescent="0.35">
      <c r="A24" s="65"/>
      <c r="B24" s="9"/>
      <c r="C24" s="17"/>
      <c r="D24" s="5"/>
      <c r="E24" s="11"/>
      <c r="F24" s="11"/>
      <c r="G24" s="11"/>
      <c r="H24" s="12"/>
    </row>
    <row r="25" spans="1:8" ht="49.15" customHeight="1" x14ac:dyDescent="0.35">
      <c r="A25" s="65"/>
      <c r="B25" s="59" t="s">
        <v>53</v>
      </c>
      <c r="C25" s="42"/>
      <c r="D25" s="42"/>
      <c r="E25" s="42"/>
      <c r="F25" s="11"/>
      <c r="G25" s="11"/>
      <c r="H25" s="12"/>
    </row>
    <row r="26" spans="1:8" ht="37.9" customHeight="1" x14ac:dyDescent="0.35">
      <c r="A26" s="65"/>
      <c r="B26" s="58" t="s">
        <v>54</v>
      </c>
      <c r="C26" s="42"/>
      <c r="D26" s="42"/>
      <c r="E26" s="42"/>
      <c r="H26" s="12"/>
    </row>
    <row r="27" spans="1:8" ht="34.9" customHeight="1" x14ac:dyDescent="0.35">
      <c r="A27" s="65"/>
      <c r="B27" s="42"/>
      <c r="C27" s="42"/>
      <c r="D27" s="42"/>
      <c r="E27" s="42"/>
      <c r="F27" s="26"/>
      <c r="G27" s="26"/>
      <c r="H27" s="26"/>
    </row>
    <row r="28" spans="1:8" ht="52.15" customHeight="1" x14ac:dyDescent="0.35">
      <c r="A28" s="66"/>
      <c r="B28" s="86" t="s">
        <v>10</v>
      </c>
      <c r="C28" s="106"/>
      <c r="D28" s="106"/>
      <c r="E28" s="106"/>
    </row>
    <row r="29" spans="1:8" ht="66" customHeight="1" x14ac:dyDescent="0.35">
      <c r="A29" s="31"/>
      <c r="B29" s="87" t="s">
        <v>11</v>
      </c>
      <c r="C29" s="107"/>
      <c r="D29" s="107"/>
      <c r="E29" s="107"/>
    </row>
    <row r="30" spans="1:8" ht="34.9" customHeight="1" x14ac:dyDescent="0.35">
      <c r="A30" s="67"/>
      <c r="B30" s="31"/>
      <c r="C30" s="23"/>
      <c r="D30" s="23"/>
      <c r="E30" s="23"/>
    </row>
    <row r="31" spans="1:8" ht="27" customHeight="1" x14ac:dyDescent="0.35">
      <c r="A31" s="70"/>
      <c r="B31" s="74" t="s">
        <v>80</v>
      </c>
      <c r="C31" s="17"/>
      <c r="D31" s="5"/>
      <c r="E31" s="101" t="s">
        <v>12</v>
      </c>
      <c r="F31" s="101"/>
    </row>
    <row r="32" spans="1:8" ht="22.9" customHeight="1" x14ac:dyDescent="0.35">
      <c r="A32" s="73"/>
      <c r="B32" s="70"/>
      <c r="C32" s="70"/>
      <c r="E32" s="2"/>
    </row>
    <row r="33" spans="1:8" ht="52.9" customHeight="1" x14ac:dyDescent="0.35">
      <c r="A33" s="68"/>
      <c r="B33" s="4"/>
      <c r="C33" s="18"/>
      <c r="E33" s="2"/>
    </row>
    <row r="34" spans="1:8" ht="37.9" customHeight="1" x14ac:dyDescent="0.35">
      <c r="A34" s="68"/>
      <c r="C34" s="18"/>
      <c r="E34" s="2"/>
    </row>
    <row r="35" spans="1:8" ht="40.9" customHeight="1" x14ac:dyDescent="0.35">
      <c r="C35" s="18"/>
      <c r="E35" s="22"/>
    </row>
    <row r="36" spans="1:8" ht="37.9" customHeight="1" x14ac:dyDescent="0.35"/>
    <row r="37" spans="1:8" ht="38.5" customHeight="1" x14ac:dyDescent="0.35"/>
    <row r="38" spans="1:8" ht="42" customHeight="1" x14ac:dyDescent="0.35"/>
    <row r="39" spans="1:8" s="1" customFormat="1" x14ac:dyDescent="0.35">
      <c r="A39" s="69"/>
      <c r="B39" s="2"/>
      <c r="C39" s="19"/>
      <c r="D39" s="2"/>
      <c r="E39" s="3"/>
      <c r="F39" s="27"/>
      <c r="G39" s="28"/>
      <c r="H39" s="28"/>
    </row>
    <row r="45" spans="1:8" ht="12" customHeight="1" x14ac:dyDescent="0.35"/>
    <row r="46" spans="1:8" ht="25.15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2.15" customHeight="1" x14ac:dyDescent="0.35"/>
    <row r="53" ht="30" customHeight="1" x14ac:dyDescent="0.35"/>
    <row r="54" ht="22.9" customHeight="1" x14ac:dyDescent="0.35"/>
    <row r="55" ht="28.5" customHeight="1" x14ac:dyDescent="0.35"/>
    <row r="56" ht="15.65" customHeight="1" x14ac:dyDescent="0.35"/>
  </sheetData>
  <mergeCells count="30">
    <mergeCell ref="A6:B6"/>
    <mergeCell ref="A7:B7"/>
    <mergeCell ref="C11:F11"/>
    <mergeCell ref="C12:F12"/>
    <mergeCell ref="A8:B8"/>
    <mergeCell ref="C9:H9"/>
    <mergeCell ref="E31:F31"/>
    <mergeCell ref="C4:G4"/>
    <mergeCell ref="C5:G5"/>
    <mergeCell ref="C7:H7"/>
    <mergeCell ref="C6:H6"/>
    <mergeCell ref="C8:H8"/>
    <mergeCell ref="C28:E28"/>
    <mergeCell ref="C29:E29"/>
    <mergeCell ref="A1:F1"/>
    <mergeCell ref="B16:E16"/>
    <mergeCell ref="D20:E20"/>
    <mergeCell ref="D21:E21"/>
    <mergeCell ref="D22:E22"/>
    <mergeCell ref="A11:B11"/>
    <mergeCell ref="C3:G3"/>
    <mergeCell ref="C13:G13"/>
    <mergeCell ref="C14:G14"/>
    <mergeCell ref="A3:B3"/>
    <mergeCell ref="A4:B4"/>
    <mergeCell ref="A5:B5"/>
    <mergeCell ref="A9:B9"/>
    <mergeCell ref="A12:B12"/>
    <mergeCell ref="A13:B13"/>
    <mergeCell ref="A14:B14"/>
  </mergeCells>
  <phoneticPr fontId="25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84" orientation="portrait" useFirstPageNumber="1" r:id="rId1"/>
  <headerFooter>
    <oddFooter>&amp;P. oldal&amp;R&amp;A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B403B-7907-4896-8E2E-7DB91702C5FD}">
  <sheetPr>
    <pageSetUpPr fitToPage="1"/>
  </sheetPr>
  <dimension ref="A1:H32"/>
  <sheetViews>
    <sheetView topLeftCell="A12" zoomScaleNormal="100" workbookViewId="0">
      <selection activeCell="B21" sqref="B21"/>
    </sheetView>
  </sheetViews>
  <sheetFormatPr defaultRowHeight="15.5" x14ac:dyDescent="0.35"/>
  <cols>
    <col min="1" max="1" width="4.25" customWidth="1"/>
    <col min="2" max="2" width="72.83203125" customWidth="1"/>
    <col min="3" max="3" width="11.58203125" customWidth="1"/>
    <col min="4" max="4" width="6.75" customWidth="1"/>
    <col min="5" max="5" width="12.25" customWidth="1"/>
    <col min="6" max="6" width="15.33203125" customWidth="1"/>
    <col min="7" max="7" width="14" customWidth="1"/>
    <col min="8" max="8" width="16.75" customWidth="1"/>
  </cols>
  <sheetData>
    <row r="1" spans="1:8" ht="16" thickBot="1" x14ac:dyDescent="0.4">
      <c r="A1" s="63" t="s">
        <v>0</v>
      </c>
      <c r="B1" s="48" t="s">
        <v>1</v>
      </c>
      <c r="C1" s="45" t="s">
        <v>19</v>
      </c>
      <c r="D1" s="43" t="s">
        <v>2</v>
      </c>
      <c r="E1" s="46" t="s">
        <v>3</v>
      </c>
      <c r="F1" s="47" t="s">
        <v>51</v>
      </c>
      <c r="G1" s="47" t="s">
        <v>4</v>
      </c>
      <c r="H1" s="44" t="s">
        <v>52</v>
      </c>
    </row>
    <row r="2" spans="1:8" ht="22.9" customHeight="1" x14ac:dyDescent="0.35">
      <c r="A2" s="64" t="s">
        <v>23</v>
      </c>
      <c r="B2" s="61" t="s">
        <v>66</v>
      </c>
      <c r="C2" s="16">
        <v>3</v>
      </c>
      <c r="D2" s="29" t="s">
        <v>42</v>
      </c>
      <c r="E2" s="24">
        <v>0</v>
      </c>
      <c r="F2" s="24">
        <v>0</v>
      </c>
      <c r="G2" s="12">
        <f t="shared" ref="G2:G27" si="0">C2*E2</f>
        <v>0</v>
      </c>
      <c r="H2" s="12">
        <f t="shared" ref="H2:H27" si="1">C2*F2</f>
        <v>0</v>
      </c>
    </row>
    <row r="3" spans="1:8" ht="39" customHeight="1" x14ac:dyDescent="0.35">
      <c r="A3" s="64" t="s">
        <v>24</v>
      </c>
      <c r="B3" s="57" t="s">
        <v>44</v>
      </c>
      <c r="C3" s="16">
        <v>120</v>
      </c>
      <c r="D3" s="29" t="s">
        <v>34</v>
      </c>
      <c r="E3" s="24">
        <v>0</v>
      </c>
      <c r="F3" s="24">
        <v>0</v>
      </c>
      <c r="G3" s="12">
        <f t="shared" si="0"/>
        <v>0</v>
      </c>
      <c r="H3" s="12">
        <f t="shared" si="1"/>
        <v>0</v>
      </c>
    </row>
    <row r="4" spans="1:8" ht="35.5" customHeight="1" x14ac:dyDescent="0.35">
      <c r="A4" s="64" t="s">
        <v>25</v>
      </c>
      <c r="B4" s="57" t="s">
        <v>47</v>
      </c>
      <c r="C4" s="16">
        <v>1.9</v>
      </c>
      <c r="D4" s="14" t="s">
        <v>8</v>
      </c>
      <c r="E4" s="24">
        <v>0</v>
      </c>
      <c r="F4" s="24">
        <v>0</v>
      </c>
      <c r="G4" s="12">
        <f t="shared" si="0"/>
        <v>0</v>
      </c>
      <c r="H4" s="12">
        <f t="shared" si="1"/>
        <v>0</v>
      </c>
    </row>
    <row r="5" spans="1:8" ht="36" customHeight="1" x14ac:dyDescent="0.35">
      <c r="A5" s="64" t="s">
        <v>26</v>
      </c>
      <c r="B5" s="57" t="s">
        <v>50</v>
      </c>
      <c r="C5" s="16">
        <v>145</v>
      </c>
      <c r="D5" s="14" t="s">
        <v>5</v>
      </c>
      <c r="E5" s="24">
        <v>0</v>
      </c>
      <c r="F5" s="24">
        <v>0</v>
      </c>
      <c r="G5" s="12">
        <f t="shared" si="0"/>
        <v>0</v>
      </c>
      <c r="H5" s="12">
        <f t="shared" si="1"/>
        <v>0</v>
      </c>
    </row>
    <row r="6" spans="1:8" ht="39" customHeight="1" x14ac:dyDescent="0.35">
      <c r="A6" s="64" t="s">
        <v>27</v>
      </c>
      <c r="B6" s="72" t="s">
        <v>67</v>
      </c>
      <c r="C6" s="16">
        <v>20</v>
      </c>
      <c r="D6" s="14" t="s">
        <v>8</v>
      </c>
      <c r="E6" s="24">
        <v>0</v>
      </c>
      <c r="F6" s="24">
        <v>0</v>
      </c>
      <c r="G6" s="12">
        <f t="shared" si="0"/>
        <v>0</v>
      </c>
      <c r="H6" s="12">
        <f t="shared" si="1"/>
        <v>0</v>
      </c>
    </row>
    <row r="7" spans="1:8" ht="22.15" customHeight="1" x14ac:dyDescent="0.35">
      <c r="A7" s="64" t="s">
        <v>28</v>
      </c>
      <c r="B7" s="57" t="s">
        <v>55</v>
      </c>
      <c r="C7" s="16">
        <v>6.92</v>
      </c>
      <c r="D7" s="14" t="s">
        <v>8</v>
      </c>
      <c r="E7" s="24">
        <v>0</v>
      </c>
      <c r="F7" s="24">
        <v>0</v>
      </c>
      <c r="G7" s="12">
        <f t="shared" si="0"/>
        <v>0</v>
      </c>
      <c r="H7" s="12">
        <f t="shared" si="1"/>
        <v>0</v>
      </c>
    </row>
    <row r="8" spans="1:8" ht="21" customHeight="1" x14ac:dyDescent="0.35">
      <c r="A8" s="64" t="s">
        <v>29</v>
      </c>
      <c r="B8" s="61" t="s">
        <v>70</v>
      </c>
      <c r="C8" s="16">
        <v>66.8</v>
      </c>
      <c r="D8" s="14" t="s">
        <v>5</v>
      </c>
      <c r="E8" s="24">
        <v>0</v>
      </c>
      <c r="F8" s="24">
        <v>0</v>
      </c>
      <c r="G8" s="12">
        <f t="shared" si="0"/>
        <v>0</v>
      </c>
      <c r="H8" s="12">
        <f t="shared" si="1"/>
        <v>0</v>
      </c>
    </row>
    <row r="9" spans="1:8" ht="53.5" customHeight="1" x14ac:dyDescent="0.35">
      <c r="A9" s="64" t="s">
        <v>30</v>
      </c>
      <c r="B9" s="72" t="s">
        <v>74</v>
      </c>
      <c r="C9" s="16">
        <v>77</v>
      </c>
      <c r="D9" s="14" t="s">
        <v>34</v>
      </c>
      <c r="E9" s="24">
        <v>0</v>
      </c>
      <c r="F9" s="24">
        <v>0</v>
      </c>
      <c r="G9" s="12">
        <f t="shared" si="0"/>
        <v>0</v>
      </c>
      <c r="H9" s="12">
        <f t="shared" si="1"/>
        <v>0</v>
      </c>
    </row>
    <row r="10" spans="1:8" ht="51" customHeight="1" x14ac:dyDescent="0.35">
      <c r="A10" s="64" t="s">
        <v>31</v>
      </c>
      <c r="B10" s="72" t="s">
        <v>75</v>
      </c>
      <c r="C10" s="16">
        <v>2.23</v>
      </c>
      <c r="D10" s="14" t="s">
        <v>35</v>
      </c>
      <c r="E10" s="24">
        <v>0</v>
      </c>
      <c r="F10" s="24">
        <v>0</v>
      </c>
      <c r="G10" s="12">
        <f t="shared" si="0"/>
        <v>0</v>
      </c>
      <c r="H10" s="12">
        <f t="shared" si="1"/>
        <v>0</v>
      </c>
    </row>
    <row r="11" spans="1:8" ht="36" customHeight="1" x14ac:dyDescent="0.35">
      <c r="A11" s="64" t="s">
        <v>32</v>
      </c>
      <c r="B11" s="57" t="s">
        <v>64</v>
      </c>
      <c r="C11" s="16">
        <v>126.36</v>
      </c>
      <c r="D11" s="14" t="s">
        <v>5</v>
      </c>
      <c r="E11" s="24">
        <v>0</v>
      </c>
      <c r="F11" s="24">
        <v>0</v>
      </c>
      <c r="G11" s="12">
        <f t="shared" si="0"/>
        <v>0</v>
      </c>
      <c r="H11" s="12">
        <f t="shared" si="1"/>
        <v>0</v>
      </c>
    </row>
    <row r="12" spans="1:8" ht="38.5" customHeight="1" x14ac:dyDescent="0.35">
      <c r="A12" s="64" t="s">
        <v>33</v>
      </c>
      <c r="B12" s="57" t="s">
        <v>56</v>
      </c>
      <c r="C12" s="16">
        <v>18</v>
      </c>
      <c r="D12" s="14" t="s">
        <v>8</v>
      </c>
      <c r="E12" s="24">
        <v>0</v>
      </c>
      <c r="F12" s="24">
        <v>0</v>
      </c>
      <c r="G12" s="12">
        <f t="shared" si="0"/>
        <v>0</v>
      </c>
      <c r="H12" s="12">
        <f t="shared" si="1"/>
        <v>0</v>
      </c>
    </row>
    <row r="13" spans="1:8" ht="37.9" customHeight="1" x14ac:dyDescent="0.35">
      <c r="A13" s="64" t="s">
        <v>71</v>
      </c>
      <c r="B13" s="72" t="s">
        <v>73</v>
      </c>
      <c r="C13" s="16">
        <v>31.4</v>
      </c>
      <c r="D13" s="14" t="s">
        <v>34</v>
      </c>
      <c r="E13" s="24">
        <v>0</v>
      </c>
      <c r="F13" s="24">
        <v>0</v>
      </c>
      <c r="G13" s="12">
        <f t="shared" si="0"/>
        <v>0</v>
      </c>
      <c r="H13" s="12">
        <f t="shared" si="1"/>
        <v>0</v>
      </c>
    </row>
    <row r="14" spans="1:8" ht="34.9" customHeight="1" x14ac:dyDescent="0.35">
      <c r="A14" s="64" t="s">
        <v>37</v>
      </c>
      <c r="B14" s="71" t="s">
        <v>72</v>
      </c>
      <c r="C14" s="16">
        <v>1</v>
      </c>
      <c r="D14" s="14" t="s">
        <v>59</v>
      </c>
      <c r="E14" s="24">
        <v>0</v>
      </c>
      <c r="F14" s="24">
        <v>0</v>
      </c>
      <c r="G14" s="12">
        <f t="shared" si="0"/>
        <v>0</v>
      </c>
      <c r="H14" s="12">
        <f t="shared" si="1"/>
        <v>0</v>
      </c>
    </row>
    <row r="15" spans="1:8" ht="52.9" customHeight="1" x14ac:dyDescent="0.35">
      <c r="A15" s="64" t="s">
        <v>38</v>
      </c>
      <c r="B15" s="57" t="s">
        <v>61</v>
      </c>
      <c r="C15" s="16">
        <v>1</v>
      </c>
      <c r="D15" s="14" t="s">
        <v>7</v>
      </c>
      <c r="E15" s="24">
        <v>0</v>
      </c>
      <c r="F15" s="24">
        <v>0</v>
      </c>
      <c r="G15" s="12">
        <f t="shared" si="0"/>
        <v>0</v>
      </c>
      <c r="H15" s="12">
        <f t="shared" si="1"/>
        <v>0</v>
      </c>
    </row>
    <row r="16" spans="1:8" ht="50.5" customHeight="1" x14ac:dyDescent="0.35">
      <c r="A16" s="64" t="s">
        <v>39</v>
      </c>
      <c r="B16" s="57" t="s">
        <v>60</v>
      </c>
      <c r="C16" s="16">
        <v>1</v>
      </c>
      <c r="D16" s="14" t="s">
        <v>7</v>
      </c>
      <c r="E16" s="24">
        <v>0</v>
      </c>
      <c r="F16" s="24">
        <v>0</v>
      </c>
      <c r="G16" s="12">
        <f t="shared" si="0"/>
        <v>0</v>
      </c>
      <c r="H16" s="12">
        <f t="shared" si="1"/>
        <v>0</v>
      </c>
    </row>
    <row r="17" spans="1:8" ht="53.5" customHeight="1" x14ac:dyDescent="0.35">
      <c r="A17" s="64" t="s">
        <v>40</v>
      </c>
      <c r="B17" s="61" t="s">
        <v>68</v>
      </c>
      <c r="C17" s="16">
        <v>9</v>
      </c>
      <c r="D17" s="14" t="s">
        <v>7</v>
      </c>
      <c r="E17" s="24">
        <v>0</v>
      </c>
      <c r="F17" s="24">
        <v>0</v>
      </c>
      <c r="G17" s="12">
        <f t="shared" si="0"/>
        <v>0</v>
      </c>
      <c r="H17" s="12">
        <f t="shared" si="1"/>
        <v>0</v>
      </c>
    </row>
    <row r="18" spans="1:8" ht="35.5" customHeight="1" x14ac:dyDescent="0.35">
      <c r="A18" s="64" t="s">
        <v>45</v>
      </c>
      <c r="B18" s="61" t="s">
        <v>69</v>
      </c>
      <c r="C18" s="16">
        <v>1</v>
      </c>
      <c r="D18" s="14" t="s">
        <v>41</v>
      </c>
      <c r="E18" s="24">
        <v>0</v>
      </c>
      <c r="F18" s="24">
        <v>0</v>
      </c>
      <c r="G18" s="12">
        <f t="shared" si="0"/>
        <v>0</v>
      </c>
      <c r="H18" s="12">
        <f t="shared" si="1"/>
        <v>0</v>
      </c>
    </row>
    <row r="19" spans="1:8" ht="22.9" customHeight="1" x14ac:dyDescent="0.35">
      <c r="A19" s="64" t="s">
        <v>46</v>
      </c>
      <c r="B19" s="60" t="s">
        <v>65</v>
      </c>
      <c r="C19" s="16">
        <v>11</v>
      </c>
      <c r="D19" s="14" t="s">
        <v>7</v>
      </c>
      <c r="E19" s="24">
        <v>0</v>
      </c>
      <c r="F19" s="24">
        <v>0</v>
      </c>
      <c r="G19" s="12">
        <f t="shared" si="0"/>
        <v>0</v>
      </c>
      <c r="H19" s="12">
        <f t="shared" si="1"/>
        <v>0</v>
      </c>
    </row>
    <row r="20" spans="1:8" ht="21" customHeight="1" x14ac:dyDescent="0.35">
      <c r="A20" s="64" t="s">
        <v>48</v>
      </c>
      <c r="B20" s="57" t="s">
        <v>58</v>
      </c>
      <c r="C20" s="16">
        <v>1</v>
      </c>
      <c r="D20" s="14" t="s">
        <v>41</v>
      </c>
      <c r="E20" s="24">
        <v>0</v>
      </c>
      <c r="F20" s="24">
        <v>0</v>
      </c>
      <c r="G20" s="12">
        <f t="shared" si="0"/>
        <v>0</v>
      </c>
      <c r="H20" s="12">
        <f t="shared" si="1"/>
        <v>0</v>
      </c>
    </row>
    <row r="21" spans="1:8" ht="49.9" customHeight="1" x14ac:dyDescent="0.35">
      <c r="A21" s="64" t="s">
        <v>49</v>
      </c>
      <c r="B21" s="89" t="s">
        <v>94</v>
      </c>
      <c r="C21" s="16">
        <v>1</v>
      </c>
      <c r="D21" s="14" t="s">
        <v>41</v>
      </c>
      <c r="E21" s="24">
        <v>0</v>
      </c>
      <c r="F21" s="24">
        <v>0</v>
      </c>
      <c r="G21" s="12">
        <f t="shared" si="0"/>
        <v>0</v>
      </c>
      <c r="H21" s="12">
        <f t="shared" si="1"/>
        <v>0</v>
      </c>
    </row>
    <row r="22" spans="1:8" ht="34.9" customHeight="1" x14ac:dyDescent="0.35">
      <c r="A22" s="64" t="s">
        <v>62</v>
      </c>
      <c r="B22" s="88" t="s">
        <v>78</v>
      </c>
      <c r="C22" s="16">
        <v>1</v>
      </c>
      <c r="D22" s="14" t="s">
        <v>41</v>
      </c>
      <c r="E22" s="24">
        <v>0</v>
      </c>
      <c r="F22" s="24">
        <v>0</v>
      </c>
      <c r="G22" s="12">
        <f t="shared" si="0"/>
        <v>0</v>
      </c>
      <c r="H22" s="12">
        <f t="shared" si="1"/>
        <v>0</v>
      </c>
    </row>
    <row r="23" spans="1:8" ht="35.5" customHeight="1" x14ac:dyDescent="0.35">
      <c r="A23" s="64" t="s">
        <v>63</v>
      </c>
      <c r="B23" s="88" t="s">
        <v>79</v>
      </c>
      <c r="C23" s="16">
        <v>1</v>
      </c>
      <c r="D23" s="14" t="s">
        <v>41</v>
      </c>
      <c r="E23" s="24">
        <v>0</v>
      </c>
      <c r="F23" s="24">
        <v>0</v>
      </c>
      <c r="G23" s="12">
        <f t="shared" si="0"/>
        <v>0</v>
      </c>
      <c r="H23" s="12">
        <f t="shared" si="1"/>
        <v>0</v>
      </c>
    </row>
    <row r="24" spans="1:8" ht="36.65" customHeight="1" x14ac:dyDescent="0.35">
      <c r="A24" s="64" t="s">
        <v>76</v>
      </c>
      <c r="B24" s="57" t="s">
        <v>57</v>
      </c>
      <c r="C24" s="16">
        <v>145</v>
      </c>
      <c r="D24" s="14" t="s">
        <v>5</v>
      </c>
      <c r="E24" s="24">
        <v>0</v>
      </c>
      <c r="F24" s="24">
        <v>0</v>
      </c>
      <c r="G24" s="12">
        <f t="shared" si="0"/>
        <v>0</v>
      </c>
      <c r="H24" s="12">
        <f t="shared" si="1"/>
        <v>0</v>
      </c>
    </row>
    <row r="25" spans="1:8" ht="36.65" customHeight="1" x14ac:dyDescent="0.35">
      <c r="A25" s="64" t="s">
        <v>77</v>
      </c>
      <c r="B25" s="88" t="s">
        <v>92</v>
      </c>
      <c r="C25" s="16">
        <v>1</v>
      </c>
      <c r="D25" s="14" t="s">
        <v>41</v>
      </c>
      <c r="E25" s="24">
        <v>0</v>
      </c>
      <c r="F25" s="24">
        <v>0</v>
      </c>
      <c r="G25" s="12">
        <f t="shared" si="0"/>
        <v>0</v>
      </c>
      <c r="H25" s="12">
        <f t="shared" si="1"/>
        <v>0</v>
      </c>
    </row>
    <row r="26" spans="1:8" ht="36" customHeight="1" x14ac:dyDescent="0.35">
      <c r="A26" s="64" t="s">
        <v>81</v>
      </c>
      <c r="B26" s="88" t="s">
        <v>91</v>
      </c>
      <c r="C26" s="16">
        <v>15</v>
      </c>
      <c r="D26" s="14" t="s">
        <v>7</v>
      </c>
      <c r="E26" s="24">
        <v>0</v>
      </c>
      <c r="F26" s="24">
        <v>0</v>
      </c>
      <c r="G26" s="12">
        <f t="shared" si="0"/>
        <v>0</v>
      </c>
      <c r="H26" s="12">
        <f t="shared" si="1"/>
        <v>0</v>
      </c>
    </row>
    <row r="27" spans="1:8" ht="39" customHeight="1" thickBot="1" x14ac:dyDescent="0.4">
      <c r="A27" s="64" t="s">
        <v>93</v>
      </c>
      <c r="B27" s="57" t="s">
        <v>36</v>
      </c>
      <c r="C27" s="40">
        <v>23.7</v>
      </c>
      <c r="D27" s="14" t="s">
        <v>8</v>
      </c>
      <c r="E27" s="24">
        <v>0</v>
      </c>
      <c r="F27" s="24">
        <v>0</v>
      </c>
      <c r="G27" s="12">
        <f t="shared" si="0"/>
        <v>0</v>
      </c>
      <c r="H27" s="12">
        <f t="shared" si="1"/>
        <v>0</v>
      </c>
    </row>
    <row r="28" spans="1:8" ht="16" thickBot="1" x14ac:dyDescent="0.4">
      <c r="A28" s="64"/>
      <c r="B28" s="39" t="s">
        <v>6</v>
      </c>
      <c r="C28" s="16"/>
      <c r="D28" s="41"/>
      <c r="E28" s="34"/>
      <c r="F28" s="36"/>
      <c r="G28" s="36">
        <f>SUM(G2:G27)</f>
        <v>0</v>
      </c>
      <c r="H28" s="33">
        <f>SUM(H2:H27)</f>
        <v>0</v>
      </c>
    </row>
    <row r="29" spans="1:8" x14ac:dyDescent="0.35">
      <c r="A29" s="62"/>
      <c r="B29" s="37"/>
      <c r="C29" s="38"/>
      <c r="D29" s="37"/>
      <c r="E29" s="35"/>
      <c r="F29" s="35"/>
      <c r="G29" s="34"/>
      <c r="H29" s="8"/>
    </row>
    <row r="30" spans="1:8" x14ac:dyDescent="0.35">
      <c r="A30" s="62"/>
      <c r="B30" s="5"/>
      <c r="C30" s="16"/>
      <c r="D30" s="5"/>
      <c r="E30" s="7"/>
      <c r="F30" s="7"/>
      <c r="G30" s="8"/>
      <c r="H30" s="8"/>
    </row>
    <row r="31" spans="1:8" ht="19" thickBot="1" x14ac:dyDescent="0.4">
      <c r="A31" s="62"/>
      <c r="B31" s="9" t="s">
        <v>9</v>
      </c>
      <c r="C31" s="16"/>
      <c r="D31" s="5"/>
      <c r="E31" s="7"/>
      <c r="F31" s="7"/>
      <c r="G31" s="8"/>
      <c r="H31" s="10">
        <f>G28+H28</f>
        <v>0</v>
      </c>
    </row>
    <row r="32" spans="1:8" ht="16" thickTop="1" x14ac:dyDescent="0.35"/>
  </sheetData>
  <phoneticPr fontId="25" type="noConversion"/>
  <pageMargins left="0.23622047244094491" right="0.23622047244094491" top="0.74803149606299213" bottom="0.74803149606299213" header="0.31496062992125984" footer="0.31496062992125984"/>
  <pageSetup paperSize="9" scale="61" orientation="portrait" horizontalDpi="1200" verticalDpi="1200" r:id="rId1"/>
  <headerFooter>
    <oddFooter>&amp;P. oldal&amp;R&amp;A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Fedlap</vt:lpstr>
      <vt:lpstr>Kerítés felújítási munkálatok</vt:lpstr>
      <vt:lpstr>Fedlap!Nyomtatási_terület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műszak</dc:creator>
  <cp:lastModifiedBy>Némethné Pintér Csilla</cp:lastModifiedBy>
  <cp:lastPrinted>2026-07-09T07:18:40Z</cp:lastPrinted>
  <dcterms:created xsi:type="dcterms:W3CDTF">2018-05-07T21:32:16Z</dcterms:created>
  <dcterms:modified xsi:type="dcterms:W3CDTF">2026-07-11T09:33:28Z</dcterms:modified>
</cp:coreProperties>
</file>